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  <fileRecoveryPr repairLoad="1"/>
</workbook>
</file>

<file path=xl/calcChain.xml><?xml version="1.0" encoding="utf-8"?>
<calcChain xmlns="http://schemas.openxmlformats.org/spreadsheetml/2006/main">
  <c r="F19" i="7"/>
  <c r="H19"/>
  <c r="D22" l="1"/>
  <c r="D19" l="1"/>
  <c r="E19"/>
  <c r="G19"/>
  <c r="I19"/>
  <c r="C19"/>
  <c r="C8" i="6"/>
  <c r="G11"/>
  <c r="F11"/>
  <c r="D11"/>
  <c r="E11"/>
  <c r="H11"/>
  <c r="I11"/>
  <c r="C11"/>
  <c r="C6" s="1"/>
  <c r="E11" i="1" l="1"/>
  <c r="E6" s="1"/>
  <c r="F7" i="6" l="1"/>
  <c r="D7"/>
  <c r="E7"/>
  <c r="G7"/>
  <c r="H7"/>
  <c r="I7"/>
  <c r="C7"/>
  <c r="I11" i="1"/>
  <c r="C24"/>
  <c r="H27" i="7"/>
  <c r="F22"/>
  <c r="D18"/>
  <c r="D19" i="6"/>
  <c r="D10"/>
  <c r="D4" s="1"/>
  <c r="D8"/>
  <c r="D20" i="7"/>
  <c r="D21"/>
  <c r="D12" s="1"/>
  <c r="D25"/>
  <c r="D26"/>
  <c r="D27"/>
  <c r="D30"/>
  <c r="D29" s="1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E18"/>
  <c r="C18"/>
  <c r="C16" s="1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G26"/>
  <c r="F26"/>
  <c r="E26"/>
  <c r="E12" s="1"/>
  <c r="C26"/>
  <c r="I25"/>
  <c r="H25"/>
  <c r="G25"/>
  <c r="F25"/>
  <c r="E25"/>
  <c r="C25"/>
  <c r="C22"/>
  <c r="F12"/>
  <c r="H18"/>
  <c r="H16" s="1"/>
  <c r="E27"/>
  <c r="I25" i="1"/>
  <c r="I30" i="7"/>
  <c r="H25" i="1"/>
  <c r="H30" i="7"/>
  <c r="H29" s="1"/>
  <c r="G25" i="1"/>
  <c r="G30" i="7"/>
  <c r="F25" i="1"/>
  <c r="F30" i="7"/>
  <c r="F29" s="1"/>
  <c r="E25" i="1"/>
  <c r="E30" i="7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D6"/>
  <c r="D6" i="6"/>
  <c r="H6"/>
  <c r="F10"/>
  <c r="F4" s="1"/>
  <c r="G6"/>
  <c r="E29" i="7" l="1"/>
  <c r="F24"/>
  <c r="H12"/>
  <c r="F16"/>
  <c r="G29"/>
  <c r="C12"/>
  <c r="E16"/>
  <c r="D16"/>
  <c r="D11" s="1"/>
  <c r="G12"/>
  <c r="D24"/>
  <c r="G24"/>
  <c r="I24"/>
  <c r="C11"/>
  <c r="G13"/>
  <c r="C13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3" i="7"/>
  <c r="H24"/>
  <c r="H13"/>
  <c r="I15"/>
  <c r="I11"/>
  <c r="H15"/>
  <c r="H9" s="1"/>
  <c r="H11"/>
  <c r="G15"/>
  <c r="G11"/>
  <c r="F15"/>
  <c r="F9" s="1"/>
  <c r="F11"/>
  <c r="H4" i="1"/>
  <c r="D4"/>
  <c r="E13" i="7"/>
  <c r="G9" l="1"/>
  <c r="D15"/>
  <c r="D9" s="1"/>
  <c r="I9"/>
  <c r="C9"/>
  <c r="E9"/>
</calcChain>
</file>

<file path=xl/sharedStrings.xml><?xml version="1.0" encoding="utf-8"?>
<sst xmlns="http://schemas.openxmlformats.org/spreadsheetml/2006/main" count="160" uniqueCount="59">
  <si>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</si>
  <si>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</si>
  <si>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</si>
  <si>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</si>
  <si>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</si>
  <si>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</si>
  <si>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</si>
  <si>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</si>
  <si>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</si>
  <si>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</si>
  <si>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</si>
  <si>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</si>
  <si>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</si>
  <si>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</si>
  <si>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</si>
  <si>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</si>
  <si>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</si>
  <si>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</si>
  <si>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</si>
  <si>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</si>
  <si>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</si>
  <si>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</si>
  <si>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</si>
  <si>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</si>
  <si>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</si>
  <si>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</si>
  <si>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</si>
  <si>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</si>
  <si>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</si>
  <si>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</si>
  <si>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</si>
  <si>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</si>
  <si>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</si>
  <si>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 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</si>
  <si>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</si>
  <si>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Освоено с начала года                                          (тыс. рублей)</t>
  </si>
  <si>
    <t>всего, включая контракты прошлых лет (тыс. рублей)</t>
  </si>
  <si>
    <t>субсидии в объекты гос.собственности РФ</t>
  </si>
  <si>
    <t xml:space="preserve">       субсидии субъектам РФ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</si>
  <si>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</si>
  <si>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</si>
  <si>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>Бюджетные и/или внебюджетные назначения
на 2015 год                  (тыс. рублей)</t>
  </si>
  <si>
    <t>Количество контрактов (соглашений), действующих в 2015 году, единиц</t>
  </si>
  <si>
    <t>Стоимость работ 2015 года по действующим контрактам (соглашениям)</t>
  </si>
  <si>
    <t>Бюджетные и/или внебюджетные   назначения   на 2015 год  (тыс. рублей)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</si>
  <si>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 2015 год</t>
  </si>
  <si>
    <t>Кассовые расходы и фактические расходы за 2015 год (тыс. рублей)</t>
  </si>
  <si>
    <t>контракты (соглашения), заключенные              за 2015 год</t>
  </si>
  <si>
    <t>контракты (соглашения), заключенные за 2015 год</t>
  </si>
  <si>
    <t>Кассовые расходы и фактические расходы за  2015 год (тыс. рублей)</t>
  </si>
  <si>
    <t>контракты, заключенные                       за 2015 год                    (тыс. рублей)</t>
  </si>
  <si>
    <t>* По направлению капитальные вложения:
- выполнены работы (освоение) в 2015 году по программе на 2 234 784,5 тыс. рублей, из них:                                                     - за счет ранее выплаченных авансов -472 650,8 тыс. рублей;                                                                                                                - за счет финансирования 2015 года - 1 762 133,6 тыс. рублей (26,1% годового задания)</t>
  </si>
  <si>
    <t>* По направлению капитальные вложения Росавиацией:
- выполнены работы (освоение) в 2015 году по программе на 2 234 784,5 тыс. рублей, из них:                                                                                                                                                                                                            - за счет ранее выплаченных авансов -472 650,8 тыс. рублей;                                                                                                                                                                                                                                                                        - за счет финансирования 2015 года - 1 762 133,6 тыс. рублей (26,1% годового задания)</t>
  </si>
  <si>
    <r>
      <t>Освоено с начала               года                  (тыс. рублей)</t>
    </r>
    <r>
      <rPr>
        <b/>
        <sz val="9"/>
        <rFont val="Calibri"/>
        <family val="2"/>
        <charset val="204"/>
      </rPr>
      <t>*</t>
    </r>
  </si>
  <si>
    <t xml:space="preserve"> контракты, заключенные           за  2015 год           (тыс. рублей)</t>
  </si>
  <si>
    <t>Бюджетные и/или внебюджетные назначения
        на 2015 год        (тыс. рублей)</t>
  </si>
  <si>
    <r>
      <t>Освоено с начала                 года                 (тыс. рублей)</t>
    </r>
    <r>
      <rPr>
        <b/>
        <sz val="9"/>
        <rFont val="Calibri"/>
        <family val="2"/>
        <charset val="204"/>
      </rPr>
      <t>*</t>
    </r>
  </si>
  <si>
    <t>контракты, заключенные за 2015 год (тыс. рублей)</t>
  </si>
  <si>
    <t xml:space="preserve">Первый заместитель Министра транспорта 
Российской Федерации                                      _______________________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</si>
</sst>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9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 wrapText="1"/>
    </xf>
    <xf numFmtId="1" fontId="4" fillId="0" borderId="7" xfId="0" applyNumberFormat="1" applyFont="1" applyFill="1" applyBorder="1" applyAlignment="1">
      <alignment horizontal="right" vertical="top" wrapText="1"/>
    </xf>
    <xf numFmtId="1" fontId="2" fillId="0" borderId="21" xfId="0" applyNumberFormat="1" applyFont="1" applyFill="1" applyBorder="1" applyAlignment="1">
      <alignment horizontal="right" vertical="top" wrapText="1"/>
    </xf>
    <xf numFmtId="1" fontId="2" fillId="0" borderId="10" xfId="0" applyNumberFormat="1" applyFont="1" applyFill="1" applyBorder="1" applyAlignment="1">
      <alignment horizontal="right" vertical="top" wrapText="1"/>
    </xf>
    <xf numFmtId="1" fontId="2" fillId="0" borderId="18" xfId="0" applyNumberFormat="1" applyFont="1" applyFill="1" applyBorder="1" applyAlignment="1">
      <alignment horizontal="right" vertical="top" wrapText="1"/>
    </xf>
    <xf numFmtId="164" fontId="2" fillId="0" borderId="23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2" fillId="0" borderId="14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tabSelected="1" view="pageBreakPreview" topLeftCell="A13" zoomScale="110" zoomScaleNormal="110" zoomScaleSheetLayoutView="110" workbookViewId="0">
      <selection activeCell="A36" sqref="A36:I36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62"/>
      <c r="I1" s="63" t="s">
        <v>26</v>
      </c>
    </row>
    <row r="2" spans="1:14" ht="33" customHeight="1">
      <c r="A2" s="64"/>
      <c r="B2" s="84" t="s">
        <v>45</v>
      </c>
      <c r="C2" s="84"/>
      <c r="D2" s="84"/>
      <c r="E2" s="84"/>
      <c r="F2" s="84"/>
      <c r="G2" s="84"/>
      <c r="H2" s="84"/>
      <c r="I2" s="84"/>
    </row>
    <row r="3" spans="1:14" ht="34.5" customHeight="1">
      <c r="A3" s="85" t="s">
        <v>34</v>
      </c>
      <c r="B3" s="85"/>
      <c r="C3" s="85"/>
      <c r="D3" s="85"/>
      <c r="E3" s="85"/>
      <c r="F3" s="85"/>
      <c r="G3" s="85"/>
      <c r="H3" s="85"/>
      <c r="I3" s="85"/>
      <c r="J3" s="65"/>
      <c r="K3" s="65"/>
      <c r="L3" s="65"/>
      <c r="M3" s="65"/>
      <c r="N3" s="65"/>
    </row>
    <row r="4" spans="1:14" ht="15.75">
      <c r="A4" s="86" t="s">
        <v>25</v>
      </c>
      <c r="B4" s="87"/>
      <c r="C4" s="87"/>
      <c r="D4" s="87"/>
      <c r="E4" s="87"/>
      <c r="F4" s="87"/>
      <c r="G4" s="87"/>
      <c r="H4" s="87"/>
      <c r="I4" s="87"/>
      <c r="J4" s="54"/>
      <c r="K4" s="54"/>
      <c r="L4" s="54"/>
      <c r="M4" s="54"/>
    </row>
    <row r="5" spans="1:14" ht="13.5" thickBot="1">
      <c r="A5" s="66"/>
      <c r="B5" s="63"/>
      <c r="C5" s="63"/>
      <c r="D5" s="63"/>
      <c r="E5" s="63"/>
      <c r="F5" s="63"/>
      <c r="G5" s="63"/>
      <c r="H5" s="63"/>
      <c r="I5" s="63"/>
      <c r="J5" s="54"/>
    </row>
    <row r="6" spans="1:14" ht="24.75" customHeight="1" thickTop="1" thickBot="1">
      <c r="A6" s="88" t="s">
        <v>24</v>
      </c>
      <c r="B6" s="88" t="s">
        <v>27</v>
      </c>
      <c r="C6" s="88" t="s">
        <v>44</v>
      </c>
      <c r="D6" s="90" t="s">
        <v>53</v>
      </c>
      <c r="E6" s="88" t="s">
        <v>46</v>
      </c>
      <c r="F6" s="92" t="s">
        <v>42</v>
      </c>
      <c r="G6" s="93"/>
      <c r="H6" s="92" t="s">
        <v>43</v>
      </c>
      <c r="I6" s="93"/>
      <c r="J6" s="54"/>
      <c r="M6" s="54"/>
    </row>
    <row r="7" spans="1:14" ht="61.5" customHeight="1" thickTop="1" thickBot="1">
      <c r="A7" s="89"/>
      <c r="B7" s="89"/>
      <c r="C7" s="89"/>
      <c r="D7" s="91"/>
      <c r="E7" s="89"/>
      <c r="F7" s="73" t="s">
        <v>0</v>
      </c>
      <c r="G7" s="23" t="s">
        <v>48</v>
      </c>
      <c r="H7" s="23" t="s">
        <v>36</v>
      </c>
      <c r="I7" s="24" t="s">
        <v>54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6761524.5</v>
      </c>
      <c r="D9" s="10">
        <f t="shared" si="0"/>
        <v>2294984.5</v>
      </c>
      <c r="E9" s="10">
        <f t="shared" si="0"/>
        <v>2624610.6999999997</v>
      </c>
      <c r="F9" s="74">
        <f t="shared" si="0"/>
        <v>453</v>
      </c>
      <c r="G9" s="3">
        <f t="shared" si="0"/>
        <v>134</v>
      </c>
      <c r="H9" s="10">
        <f t="shared" si="0"/>
        <v>5385170.3200000003</v>
      </c>
      <c r="I9" s="11">
        <f t="shared" si="0"/>
        <v>1590812.9</v>
      </c>
    </row>
    <row r="10" spans="1:14">
      <c r="A10" s="30"/>
      <c r="B10" s="31" t="s">
        <v>3</v>
      </c>
      <c r="C10" s="12"/>
      <c r="D10" s="12"/>
      <c r="E10" s="12"/>
      <c r="F10" s="75"/>
      <c r="G10" s="6"/>
      <c r="H10" s="12"/>
      <c r="I10" s="13"/>
    </row>
    <row r="11" spans="1:14">
      <c r="A11" s="32" t="s">
        <v>7</v>
      </c>
      <c r="B11" s="33" t="s">
        <v>1</v>
      </c>
      <c r="C11" s="14">
        <f>C16+C25+C30</f>
        <v>703824.5</v>
      </c>
      <c r="D11" s="14">
        <f t="shared" ref="D11:I11" si="1">D16+D25+D30</f>
        <v>133146.70000000001</v>
      </c>
      <c r="E11" s="14">
        <f>E16+E25+E30</f>
        <v>407488.9</v>
      </c>
      <c r="F11" s="59">
        <f t="shared" si="1"/>
        <v>34</v>
      </c>
      <c r="G11" s="1">
        <f t="shared" si="1"/>
        <v>4</v>
      </c>
      <c r="H11" s="14">
        <f t="shared" si="1"/>
        <v>1826748.12</v>
      </c>
      <c r="I11" s="15">
        <f t="shared" si="1"/>
        <v>465380.5</v>
      </c>
      <c r="J11" s="67"/>
      <c r="K11" s="68"/>
    </row>
    <row r="12" spans="1:14" ht="25.5">
      <c r="A12" s="34" t="s">
        <v>8</v>
      </c>
      <c r="B12" s="35" t="s">
        <v>29</v>
      </c>
      <c r="C12" s="14">
        <f t="shared" ref="C12:I13" si="2">C21+C26+C34</f>
        <v>320300</v>
      </c>
      <c r="D12" s="14">
        <f t="shared" si="2"/>
        <v>3742</v>
      </c>
      <c r="E12" s="14">
        <f t="shared" si="2"/>
        <v>3742</v>
      </c>
      <c r="F12" s="59">
        <f t="shared" si="2"/>
        <v>20</v>
      </c>
      <c r="G12" s="1">
        <f t="shared" si="2"/>
        <v>9</v>
      </c>
      <c r="H12" s="14">
        <f t="shared" si="2"/>
        <v>36727.1</v>
      </c>
      <c r="I12" s="15">
        <f t="shared" si="2"/>
        <v>4727.1000000000004</v>
      </c>
    </row>
    <row r="13" spans="1:14" ht="13.5" customHeight="1" thickBot="1">
      <c r="A13" s="36" t="s">
        <v>9</v>
      </c>
      <c r="B13" s="37" t="s">
        <v>2</v>
      </c>
      <c r="C13" s="16">
        <f>C22+C27+C35</f>
        <v>5737400</v>
      </c>
      <c r="D13" s="16">
        <f>D22+D27+D35</f>
        <v>2158095.7999999998</v>
      </c>
      <c r="E13" s="16">
        <f t="shared" si="2"/>
        <v>2213379.7999999998</v>
      </c>
      <c r="F13" s="76">
        <f t="shared" si="2"/>
        <v>399</v>
      </c>
      <c r="G13" s="4">
        <f t="shared" si="2"/>
        <v>121</v>
      </c>
      <c r="H13" s="16">
        <f t="shared" si="2"/>
        <v>3521695.1</v>
      </c>
      <c r="I13" s="17">
        <f t="shared" si="2"/>
        <v>1120705.3</v>
      </c>
      <c r="J13" s="69"/>
    </row>
    <row r="14" spans="1:14" ht="3" customHeight="1" thickTop="1" thickBot="1">
      <c r="A14" s="45"/>
      <c r="B14" s="39"/>
      <c r="C14" s="18"/>
      <c r="D14" s="18"/>
      <c r="E14" s="18"/>
      <c r="F14" s="77"/>
      <c r="G14" s="2"/>
      <c r="H14" s="18"/>
      <c r="I14" s="19"/>
    </row>
    <row r="15" spans="1:14" ht="17.25" customHeight="1" thickTop="1">
      <c r="A15" s="28" t="s">
        <v>10</v>
      </c>
      <c r="B15" s="41" t="s">
        <v>21</v>
      </c>
      <c r="C15" s="10">
        <f t="shared" ref="C15:I15" si="3">C16+C21+C22</f>
        <v>6756024.5</v>
      </c>
      <c r="D15" s="10">
        <f t="shared" si="3"/>
        <v>2292984.5</v>
      </c>
      <c r="E15" s="10">
        <f t="shared" si="3"/>
        <v>2619047.1999999997</v>
      </c>
      <c r="F15" s="74">
        <f t="shared" si="3"/>
        <v>449</v>
      </c>
      <c r="G15" s="3">
        <f t="shared" si="3"/>
        <v>133</v>
      </c>
      <c r="H15" s="10">
        <f t="shared" si="3"/>
        <v>5375387.8200000003</v>
      </c>
      <c r="I15" s="11">
        <f t="shared" si="3"/>
        <v>1585712.9</v>
      </c>
    </row>
    <row r="16" spans="1:14">
      <c r="A16" s="34" t="s">
        <v>11</v>
      </c>
      <c r="B16" s="35" t="s">
        <v>1</v>
      </c>
      <c r="C16" s="14">
        <f>C18+C19+C20</f>
        <v>703824.5</v>
      </c>
      <c r="D16" s="14">
        <f t="shared" ref="D16:I16" si="4">D18+D19+D20</f>
        <v>133146.70000000001</v>
      </c>
      <c r="E16" s="14">
        <f t="shared" si="4"/>
        <v>407488.9</v>
      </c>
      <c r="F16" s="59">
        <f t="shared" si="4"/>
        <v>34</v>
      </c>
      <c r="G16" s="1">
        <f t="shared" si="4"/>
        <v>4</v>
      </c>
      <c r="H16" s="14">
        <f t="shared" si="4"/>
        <v>1826748.12</v>
      </c>
      <c r="I16" s="14">
        <f t="shared" si="4"/>
        <v>465380.5</v>
      </c>
      <c r="J16" s="67"/>
      <c r="K16" s="57"/>
    </row>
    <row r="17" spans="1:11">
      <c r="A17" s="34"/>
      <c r="B17" s="42" t="s">
        <v>3</v>
      </c>
      <c r="C17" s="12"/>
      <c r="D17" s="12"/>
      <c r="E17" s="12"/>
      <c r="F17" s="75"/>
      <c r="G17" s="6"/>
      <c r="H17" s="12"/>
      <c r="I17" s="13"/>
    </row>
    <row r="18" spans="1:11" ht="15.75" customHeight="1">
      <c r="A18" s="34"/>
      <c r="B18" s="56" t="s">
        <v>4</v>
      </c>
      <c r="C18" s="14">
        <f>Авиация!C13+Гидромет!C13</f>
        <v>703824.5</v>
      </c>
      <c r="D18" s="14">
        <f>Авиация!D13+Гидромет!D13</f>
        <v>133146.70000000001</v>
      </c>
      <c r="E18" s="14">
        <f>Авиация!E13+Гидромет!E13</f>
        <v>407488.9</v>
      </c>
      <c r="F18" s="59">
        <f>Авиация!F13+Гидромет!F13</f>
        <v>10</v>
      </c>
      <c r="G18" s="1">
        <f>Авиация!G13+Гидромет!G13</f>
        <v>4</v>
      </c>
      <c r="H18" s="14">
        <f>Авиация!H13+Гидромет!H13</f>
        <v>700639.4</v>
      </c>
      <c r="I18" s="15">
        <f>Авиация!I13+Гидромет!I13</f>
        <v>465380.5</v>
      </c>
      <c r="K18" s="57"/>
    </row>
    <row r="19" spans="1:11" ht="25.5">
      <c r="A19" s="34"/>
      <c r="B19" s="56" t="s">
        <v>39</v>
      </c>
      <c r="C19" s="14">
        <f>Авиация!C14+Гидромет!C14</f>
        <v>0</v>
      </c>
      <c r="D19" s="14">
        <f>Авиация!D14+Гидромет!D14</f>
        <v>0</v>
      </c>
      <c r="E19" s="14">
        <f>Авиация!E14+Гидромет!E14</f>
        <v>0</v>
      </c>
      <c r="F19" s="59">
        <f>Авиация!F14+Гидромет!F14</f>
        <v>24</v>
      </c>
      <c r="G19" s="1">
        <f>Авиация!G14+Гидромет!G14</f>
        <v>0</v>
      </c>
      <c r="H19" s="14">
        <f>Авиация!H14+Гидромет!H14</f>
        <v>1126108.72</v>
      </c>
      <c r="I19" s="14">
        <f>Авиация!I14+Гидромет!I14</f>
        <v>0</v>
      </c>
      <c r="K19" s="57"/>
    </row>
    <row r="20" spans="1:11" ht="15.75" customHeight="1">
      <c r="A20" s="44"/>
      <c r="B20" s="60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59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4" t="s">
        <v>12</v>
      </c>
      <c r="B21" s="35" t="s">
        <v>29</v>
      </c>
      <c r="C21" s="14">
        <f>Авиация!C16+Гидромет!C16</f>
        <v>320300</v>
      </c>
      <c r="D21" s="14">
        <f>Авиация!D16+Гидромет!E16</f>
        <v>3742</v>
      </c>
      <c r="E21" s="14">
        <f>Авиация!E16+Гидромет!E16</f>
        <v>3742</v>
      </c>
      <c r="F21" s="59">
        <f>Авиация!F16+Гидромет!F16</f>
        <v>20</v>
      </c>
      <c r="G21" s="1">
        <f>Авиация!G16+Гидромет!G16</f>
        <v>9</v>
      </c>
      <c r="H21" s="14">
        <f>Авиация!H16+Гидромет!H16</f>
        <v>36727.1</v>
      </c>
      <c r="I21" s="15">
        <f>Авиация!I16+Гидромет!I16</f>
        <v>4727.1000000000004</v>
      </c>
    </row>
    <row r="22" spans="1:11" ht="14.25" customHeight="1" thickBot="1">
      <c r="A22" s="36" t="s">
        <v>13</v>
      </c>
      <c r="B22" s="37" t="s">
        <v>2</v>
      </c>
      <c r="C22" s="14">
        <f>Авиация!C17+Гидромет!C17</f>
        <v>5731900</v>
      </c>
      <c r="D22" s="14">
        <f>Авиация!D17+Гидромет!D17</f>
        <v>2156095.7999999998</v>
      </c>
      <c r="E22" s="14">
        <f>Авиация!E17+Гидромет!E17</f>
        <v>2207816.2999999998</v>
      </c>
      <c r="F22" s="59">
        <f>Авиация!F17+Гидромет!F17</f>
        <v>395</v>
      </c>
      <c r="G22" s="1">
        <f>Авиация!G17+Гидромет!G17</f>
        <v>120</v>
      </c>
      <c r="H22" s="14">
        <f>Авиация!H17+Гидромет!H17</f>
        <v>3511912.6</v>
      </c>
      <c r="I22" s="15">
        <f>Авиация!I17+Гидромет!I17</f>
        <v>1115605.3</v>
      </c>
    </row>
    <row r="23" spans="1:11" ht="3" customHeight="1" thickTop="1" thickBot="1">
      <c r="A23" s="45"/>
      <c r="B23" s="39"/>
      <c r="C23" s="18"/>
      <c r="D23" s="18"/>
      <c r="E23" s="18"/>
      <c r="F23" s="77"/>
      <c r="G23" s="2"/>
      <c r="H23" s="18"/>
      <c r="I23" s="20"/>
      <c r="J23" s="54"/>
    </row>
    <row r="24" spans="1:11" ht="14.25" customHeight="1" thickTop="1">
      <c r="A24" s="28">
        <v>3</v>
      </c>
      <c r="B24" s="41" t="s">
        <v>22</v>
      </c>
      <c r="C24" s="10">
        <f t="shared" ref="C24:I24" si="5">C25+C26+C27</f>
        <v>5500</v>
      </c>
      <c r="D24" s="10">
        <f t="shared" si="5"/>
        <v>2000</v>
      </c>
      <c r="E24" s="10">
        <f t="shared" si="5"/>
        <v>5563.5</v>
      </c>
      <c r="F24" s="74">
        <f t="shared" si="5"/>
        <v>4</v>
      </c>
      <c r="G24" s="3">
        <f t="shared" si="5"/>
        <v>1</v>
      </c>
      <c r="H24" s="10">
        <f t="shared" si="5"/>
        <v>9782.5</v>
      </c>
      <c r="I24" s="11">
        <f t="shared" si="5"/>
        <v>5100</v>
      </c>
    </row>
    <row r="25" spans="1:11">
      <c r="A25" s="44" t="s">
        <v>14</v>
      </c>
      <c r="B25" s="33" t="s">
        <v>1</v>
      </c>
      <c r="C25" s="14">
        <f>Авиация!C20+Гидромет!C20</f>
        <v>0</v>
      </c>
      <c r="D25" s="14">
        <f>Авиация!D20+Гидромет!E20</f>
        <v>0</v>
      </c>
      <c r="E25" s="14">
        <f>Авиация!E20+Гидромет!E20</f>
        <v>0</v>
      </c>
      <c r="F25" s="59">
        <f>Авиация!F20+Гидромет!F20</f>
        <v>0</v>
      </c>
      <c r="G25" s="1">
        <f>Авиация!G20+Гидромет!G20</f>
        <v>0</v>
      </c>
      <c r="H25" s="14">
        <f>Авиация!H20+Гидромет!H20</f>
        <v>0</v>
      </c>
      <c r="I25" s="15">
        <f>Авиация!I20+Гидромет!I20</f>
        <v>0</v>
      </c>
    </row>
    <row r="26" spans="1:11" ht="25.5">
      <c r="A26" s="44" t="s">
        <v>16</v>
      </c>
      <c r="B26" s="33" t="s">
        <v>29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59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36" t="s">
        <v>15</v>
      </c>
      <c r="B27" s="37" t="s">
        <v>2</v>
      </c>
      <c r="C27" s="14">
        <f>Авиация!C22+Гидромет!C22</f>
        <v>5500</v>
      </c>
      <c r="D27" s="14">
        <f>Авиация!D22+Гидромет!E22</f>
        <v>2000</v>
      </c>
      <c r="E27" s="14">
        <f>Авиация!E22+Гидромет!E22</f>
        <v>5563.5</v>
      </c>
      <c r="F27" s="59">
        <f>Авиация!F22+Гидромет!F22</f>
        <v>4</v>
      </c>
      <c r="G27" s="4">
        <f>Авиация!G22+Гидромет!G22</f>
        <v>1</v>
      </c>
      <c r="H27" s="14">
        <f>Авиация!H22+Гидромет!H22</f>
        <v>9782.5</v>
      </c>
      <c r="I27" s="15">
        <f>Авиация!I22+Гидромет!I22</f>
        <v>5100</v>
      </c>
      <c r="J27" s="67"/>
    </row>
    <row r="28" spans="1:11" ht="3" customHeight="1" thickTop="1" thickBot="1">
      <c r="A28" s="45"/>
      <c r="B28" s="39"/>
      <c r="C28" s="18"/>
      <c r="D28" s="18"/>
      <c r="E28" s="18"/>
      <c r="F28" s="77"/>
      <c r="G28" s="9"/>
      <c r="H28" s="18"/>
      <c r="I28" s="20"/>
      <c r="J28" s="54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74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4" t="s">
        <v>20</v>
      </c>
      <c r="B30" s="42" t="s">
        <v>1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59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4"/>
      <c r="B31" s="35" t="s">
        <v>3</v>
      </c>
      <c r="C31" s="12"/>
      <c r="D31" s="12"/>
      <c r="E31" s="12"/>
      <c r="F31" s="75"/>
      <c r="G31" s="6"/>
      <c r="H31" s="12"/>
      <c r="I31" s="13"/>
    </row>
    <row r="32" spans="1:11" ht="14.25" customHeight="1">
      <c r="A32" s="34"/>
      <c r="B32" s="56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59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4"/>
      <c r="B33" s="56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59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4" t="s">
        <v>18</v>
      </c>
      <c r="B34" s="35" t="s">
        <v>29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59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0" t="s">
        <v>19</v>
      </c>
      <c r="B35" s="51" t="s">
        <v>2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76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61.5" customHeight="1" thickTop="1" thickBot="1">
      <c r="A36" s="94" t="s">
        <v>52</v>
      </c>
      <c r="B36" s="95"/>
      <c r="C36" s="95"/>
      <c r="D36" s="95"/>
      <c r="E36" s="95"/>
      <c r="F36" s="95"/>
      <c r="G36" s="95"/>
      <c r="H36" s="95"/>
      <c r="I36" s="96"/>
    </row>
    <row r="37" spans="1:9" ht="23.25" customHeight="1" thickTop="1">
      <c r="A37" s="97" t="s">
        <v>58</v>
      </c>
      <c r="B37" s="98"/>
      <c r="C37" s="98"/>
      <c r="D37" s="98"/>
      <c r="E37" s="99"/>
      <c r="F37" s="9"/>
      <c r="G37" s="9"/>
      <c r="H37" s="70"/>
      <c r="I37" s="70"/>
    </row>
    <row r="38" spans="1:9" ht="28.5" customHeight="1">
      <c r="A38" s="100"/>
      <c r="B38" s="101"/>
      <c r="C38" s="101"/>
      <c r="D38" s="101"/>
      <c r="E38" s="102"/>
      <c r="F38" s="9"/>
      <c r="G38" s="9"/>
      <c r="H38" s="70"/>
      <c r="I38" s="70"/>
    </row>
    <row r="39" spans="1:9" s="61" customFormat="1" ht="15" customHeight="1">
      <c r="A39" s="82"/>
      <c r="B39" s="82"/>
      <c r="C39" s="82"/>
      <c r="D39" s="82"/>
      <c r="E39" s="82"/>
      <c r="F39" s="82"/>
      <c r="G39" s="83" t="s">
        <v>40</v>
      </c>
      <c r="H39" s="83"/>
      <c r="I39" s="83"/>
    </row>
    <row r="40" spans="1:9" s="61" customFormat="1" ht="13.5" customHeight="1">
      <c r="A40" s="82"/>
      <c r="B40" s="82"/>
      <c r="C40" s="82"/>
      <c r="D40" s="82"/>
      <c r="E40" s="82"/>
      <c r="F40" s="82"/>
      <c r="G40" s="83"/>
      <c r="H40" s="83"/>
      <c r="I40" s="83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76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K33"/>
  <sheetViews>
    <sheetView view="pageBreakPreview" zoomScaleNormal="100" zoomScaleSheetLayoutView="100" workbookViewId="0">
      <selection activeCell="D17" sqref="D17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8" t="s">
        <v>24</v>
      </c>
      <c r="B1" s="88" t="s">
        <v>27</v>
      </c>
      <c r="C1" s="88" t="s">
        <v>55</v>
      </c>
      <c r="D1" s="88" t="s">
        <v>56</v>
      </c>
      <c r="E1" s="88" t="s">
        <v>49</v>
      </c>
      <c r="F1" s="92" t="s">
        <v>42</v>
      </c>
      <c r="G1" s="93"/>
      <c r="H1" s="92" t="s">
        <v>43</v>
      </c>
      <c r="I1" s="93"/>
      <c r="J1" s="54"/>
    </row>
    <row r="2" spans="1:11" ht="61.5" customHeight="1" thickTop="1" thickBot="1">
      <c r="A2" s="89"/>
      <c r="B2" s="89"/>
      <c r="C2" s="89"/>
      <c r="D2" s="89"/>
      <c r="E2" s="89"/>
      <c r="F2" s="22" t="s">
        <v>0</v>
      </c>
      <c r="G2" s="23" t="s">
        <v>48</v>
      </c>
      <c r="H2" s="23" t="s">
        <v>36</v>
      </c>
      <c r="I2" s="24" t="s">
        <v>57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6756024.5</v>
      </c>
      <c r="D4" s="10">
        <f>D10+D19+D24</f>
        <v>2236784.5</v>
      </c>
      <c r="E4" s="10">
        <f t="shared" si="0"/>
        <v>2566410.6999999997</v>
      </c>
      <c r="F4" s="47">
        <f t="shared" si="0"/>
        <v>416</v>
      </c>
      <c r="G4" s="47">
        <f t="shared" si="0"/>
        <v>121</v>
      </c>
      <c r="H4" s="10">
        <f t="shared" si="0"/>
        <v>4200861.5999999996</v>
      </c>
      <c r="I4" s="11">
        <f t="shared" si="0"/>
        <v>1532612.9</v>
      </c>
    </row>
    <row r="5" spans="1:11">
      <c r="A5" s="30"/>
      <c r="B5" s="31" t="s">
        <v>3</v>
      </c>
      <c r="C5" s="12"/>
      <c r="D5" s="12"/>
      <c r="E5" s="12"/>
      <c r="F5" s="55"/>
      <c r="G5" s="55"/>
      <c r="H5" s="12"/>
      <c r="I5" s="13"/>
    </row>
    <row r="6" spans="1:11">
      <c r="A6" s="32" t="s">
        <v>7</v>
      </c>
      <c r="B6" s="33" t="s">
        <v>1</v>
      </c>
      <c r="C6" s="14">
        <f t="shared" ref="C6:I6" si="1">C11+C20+C25</f>
        <v>703824.5</v>
      </c>
      <c r="D6" s="14">
        <f t="shared" si="1"/>
        <v>133146.70000000001</v>
      </c>
      <c r="E6" s="14">
        <f>E11+E20+E25</f>
        <v>407488.9</v>
      </c>
      <c r="F6" s="43">
        <f t="shared" si="1"/>
        <v>10</v>
      </c>
      <c r="G6" s="43">
        <f t="shared" si="1"/>
        <v>4</v>
      </c>
      <c r="H6" s="14">
        <f t="shared" si="1"/>
        <v>700639.4</v>
      </c>
      <c r="I6" s="15">
        <f t="shared" si="1"/>
        <v>465380.5</v>
      </c>
    </row>
    <row r="7" spans="1:11" ht="25.5">
      <c r="A7" s="34" t="s">
        <v>8</v>
      </c>
      <c r="B7" s="35" t="s">
        <v>29</v>
      </c>
      <c r="C7" s="14">
        <f t="shared" ref="C7:I8" si="2">C16+C21+C29</f>
        <v>320300</v>
      </c>
      <c r="D7" s="14">
        <f t="shared" si="2"/>
        <v>3742</v>
      </c>
      <c r="E7" s="14">
        <f t="shared" si="2"/>
        <v>3742</v>
      </c>
      <c r="F7" s="43">
        <f t="shared" si="2"/>
        <v>20</v>
      </c>
      <c r="G7" s="43">
        <f t="shared" si="2"/>
        <v>9</v>
      </c>
      <c r="H7" s="14">
        <f t="shared" si="2"/>
        <v>36727.1</v>
      </c>
      <c r="I7" s="15">
        <f t="shared" si="2"/>
        <v>4727.1000000000004</v>
      </c>
    </row>
    <row r="8" spans="1:11" ht="13.5" customHeight="1" thickBot="1">
      <c r="A8" s="36" t="s">
        <v>9</v>
      </c>
      <c r="B8" s="37" t="s">
        <v>2</v>
      </c>
      <c r="C8" s="16">
        <f t="shared" si="2"/>
        <v>5731900</v>
      </c>
      <c r="D8" s="16">
        <f t="shared" si="2"/>
        <v>2099895.7999999998</v>
      </c>
      <c r="E8" s="16">
        <f t="shared" si="2"/>
        <v>2155179.7999999998</v>
      </c>
      <c r="F8" s="52">
        <f t="shared" si="2"/>
        <v>386</v>
      </c>
      <c r="G8" s="52">
        <f t="shared" si="2"/>
        <v>108</v>
      </c>
      <c r="H8" s="16">
        <f t="shared" si="2"/>
        <v>3463495.1</v>
      </c>
      <c r="I8" s="17">
        <f t="shared" si="2"/>
        <v>1062505.3</v>
      </c>
    </row>
    <row r="9" spans="1:11" ht="3" customHeight="1" thickTop="1" thickBot="1">
      <c r="A9" s="45"/>
      <c r="B9" s="39"/>
      <c r="C9" s="18"/>
      <c r="D9" s="18"/>
      <c r="E9" s="18"/>
      <c r="F9" s="40"/>
      <c r="G9" s="40"/>
      <c r="H9" s="18"/>
      <c r="I9" s="19"/>
    </row>
    <row r="10" spans="1:11" ht="17.25" customHeight="1" thickTop="1">
      <c r="A10" s="28" t="s">
        <v>10</v>
      </c>
      <c r="B10" s="41" t="s">
        <v>21</v>
      </c>
      <c r="C10" s="10">
        <f t="shared" ref="C10:I10" si="3">C11+C16+C17</f>
        <v>6756024.5</v>
      </c>
      <c r="D10" s="10">
        <f>D11+D16+D17</f>
        <v>2234784.5</v>
      </c>
      <c r="E10" s="10">
        <f t="shared" si="3"/>
        <v>2560847.1999999997</v>
      </c>
      <c r="F10" s="47">
        <f t="shared" si="3"/>
        <v>412</v>
      </c>
      <c r="G10" s="47">
        <f t="shared" si="3"/>
        <v>120</v>
      </c>
      <c r="H10" s="10">
        <f t="shared" si="3"/>
        <v>4191079.1</v>
      </c>
      <c r="I10" s="11">
        <f t="shared" si="3"/>
        <v>1527512.9</v>
      </c>
    </row>
    <row r="11" spans="1:11">
      <c r="A11" s="34" t="s">
        <v>11</v>
      </c>
      <c r="B11" s="35" t="s">
        <v>1</v>
      </c>
      <c r="C11" s="14">
        <f t="shared" ref="C11:I11" si="4">C13+C15</f>
        <v>703824.5</v>
      </c>
      <c r="D11" s="14">
        <f>D13+D15</f>
        <v>133146.70000000001</v>
      </c>
      <c r="E11" s="14">
        <f>E13+E15</f>
        <v>407488.9</v>
      </c>
      <c r="F11" s="43">
        <f t="shared" si="4"/>
        <v>10</v>
      </c>
      <c r="G11" s="43">
        <f t="shared" si="4"/>
        <v>4</v>
      </c>
      <c r="H11" s="14">
        <f t="shared" si="4"/>
        <v>700639.4</v>
      </c>
      <c r="I11" s="14">
        <f t="shared" si="4"/>
        <v>465380.5</v>
      </c>
    </row>
    <row r="12" spans="1:11">
      <c r="A12" s="34"/>
      <c r="B12" s="42" t="s">
        <v>3</v>
      </c>
      <c r="C12" s="12"/>
      <c r="D12" s="12"/>
      <c r="E12" s="12"/>
      <c r="F12" s="55"/>
      <c r="G12" s="55"/>
      <c r="H12" s="12"/>
      <c r="I12" s="13"/>
    </row>
    <row r="13" spans="1:11" ht="15.75" customHeight="1">
      <c r="A13" s="34"/>
      <c r="B13" s="56" t="s">
        <v>4</v>
      </c>
      <c r="C13" s="14">
        <v>703824.5</v>
      </c>
      <c r="D13" s="14">
        <v>133146.70000000001</v>
      </c>
      <c r="E13" s="14">
        <v>407488.9</v>
      </c>
      <c r="F13" s="43">
        <v>10</v>
      </c>
      <c r="G13" s="43">
        <v>4</v>
      </c>
      <c r="H13" s="14">
        <v>700639.4</v>
      </c>
      <c r="I13" s="15">
        <v>465380.5</v>
      </c>
      <c r="K13" s="57"/>
    </row>
    <row r="14" spans="1:11" ht="25.5">
      <c r="A14" s="34"/>
      <c r="B14" s="21" t="s">
        <v>37</v>
      </c>
      <c r="C14" s="58">
        <v>0</v>
      </c>
      <c r="D14" s="58">
        <v>0</v>
      </c>
      <c r="E14" s="58">
        <v>0</v>
      </c>
      <c r="F14" s="59">
        <v>0</v>
      </c>
      <c r="G14" s="59">
        <v>0</v>
      </c>
      <c r="H14" s="58">
        <v>0</v>
      </c>
      <c r="I14" s="58">
        <v>0</v>
      </c>
    </row>
    <row r="15" spans="1:11" ht="15.75" customHeight="1">
      <c r="A15" s="44"/>
      <c r="B15" s="60" t="s">
        <v>5</v>
      </c>
      <c r="C15" s="14">
        <v>0</v>
      </c>
      <c r="D15" s="14">
        <v>0</v>
      </c>
      <c r="E15" s="14">
        <v>0</v>
      </c>
      <c r="F15" s="43">
        <v>0</v>
      </c>
      <c r="G15" s="43">
        <v>0</v>
      </c>
      <c r="H15" s="14">
        <v>0</v>
      </c>
      <c r="I15" s="15">
        <v>0</v>
      </c>
    </row>
    <row r="16" spans="1:11" ht="25.5">
      <c r="A16" s="34" t="s">
        <v>12</v>
      </c>
      <c r="B16" s="35" t="s">
        <v>29</v>
      </c>
      <c r="C16" s="14">
        <v>320300</v>
      </c>
      <c r="D16" s="14">
        <v>3742</v>
      </c>
      <c r="E16" s="14">
        <v>3742</v>
      </c>
      <c r="F16" s="43">
        <v>20</v>
      </c>
      <c r="G16" s="43">
        <v>9</v>
      </c>
      <c r="H16" s="14">
        <v>36727.1</v>
      </c>
      <c r="I16" s="15">
        <v>4727.1000000000004</v>
      </c>
    </row>
    <row r="17" spans="1:10" ht="14.25" customHeight="1" thickBot="1">
      <c r="A17" s="36" t="s">
        <v>13</v>
      </c>
      <c r="B17" s="37" t="s">
        <v>2</v>
      </c>
      <c r="C17" s="14">
        <v>5731900</v>
      </c>
      <c r="D17" s="14">
        <v>2097895.7999999998</v>
      </c>
      <c r="E17" s="14">
        <v>2149616.2999999998</v>
      </c>
      <c r="F17" s="43">
        <v>382</v>
      </c>
      <c r="G17" s="43">
        <v>107</v>
      </c>
      <c r="H17" s="14">
        <v>3453712.6</v>
      </c>
      <c r="I17" s="15">
        <v>1057405.3</v>
      </c>
    </row>
    <row r="18" spans="1:10" ht="3" customHeight="1" thickTop="1" thickBot="1">
      <c r="A18" s="45"/>
      <c r="B18" s="39"/>
      <c r="C18" s="18"/>
      <c r="D18" s="18"/>
      <c r="E18" s="18"/>
      <c r="F18" s="40"/>
      <c r="G18" s="40"/>
      <c r="H18" s="18"/>
      <c r="I18" s="20"/>
      <c r="J18" s="54"/>
    </row>
    <row r="19" spans="1:10" ht="14.25" customHeight="1" thickTop="1">
      <c r="A19" s="28">
        <v>3</v>
      </c>
      <c r="B19" s="41" t="s">
        <v>22</v>
      </c>
      <c r="C19" s="10">
        <f t="shared" ref="C19:I19" si="5">C20+C21+C22</f>
        <v>0</v>
      </c>
      <c r="D19" s="10">
        <f t="shared" si="5"/>
        <v>2000</v>
      </c>
      <c r="E19" s="10">
        <f t="shared" si="5"/>
        <v>5563.5</v>
      </c>
      <c r="F19" s="47">
        <f t="shared" si="5"/>
        <v>4</v>
      </c>
      <c r="G19" s="47">
        <f t="shared" si="5"/>
        <v>1</v>
      </c>
      <c r="H19" s="10">
        <f t="shared" si="5"/>
        <v>9782.5</v>
      </c>
      <c r="I19" s="11">
        <f t="shared" si="5"/>
        <v>5100</v>
      </c>
    </row>
    <row r="20" spans="1:10">
      <c r="A20" s="44" t="s">
        <v>14</v>
      </c>
      <c r="B20" s="33" t="s">
        <v>1</v>
      </c>
      <c r="C20" s="14">
        <v>0</v>
      </c>
      <c r="D20" s="14">
        <v>0</v>
      </c>
      <c r="E20" s="14">
        <v>0</v>
      </c>
      <c r="F20" s="43">
        <v>0</v>
      </c>
      <c r="G20" s="43">
        <v>0</v>
      </c>
      <c r="H20" s="14">
        <v>0</v>
      </c>
      <c r="I20" s="15">
        <v>0</v>
      </c>
    </row>
    <row r="21" spans="1:10" ht="25.5">
      <c r="A21" s="44" t="s">
        <v>16</v>
      </c>
      <c r="B21" s="33" t="s">
        <v>29</v>
      </c>
      <c r="C21" s="14">
        <v>0</v>
      </c>
      <c r="D21" s="14">
        <v>0</v>
      </c>
      <c r="E21" s="14">
        <v>0</v>
      </c>
      <c r="F21" s="43">
        <v>0</v>
      </c>
      <c r="G21" s="43">
        <v>0</v>
      </c>
      <c r="H21" s="14">
        <v>0</v>
      </c>
      <c r="I21" s="15">
        <v>0</v>
      </c>
    </row>
    <row r="22" spans="1:10" ht="14.25" customHeight="1" thickBot="1">
      <c r="A22" s="36" t="s">
        <v>15</v>
      </c>
      <c r="B22" s="37" t="s">
        <v>2</v>
      </c>
      <c r="C22" s="14">
        <v>0</v>
      </c>
      <c r="D22" s="14">
        <v>2000</v>
      </c>
      <c r="E22" s="14">
        <v>5563.5</v>
      </c>
      <c r="F22" s="43">
        <v>4</v>
      </c>
      <c r="G22" s="52">
        <v>1</v>
      </c>
      <c r="H22" s="14">
        <v>9782.5</v>
      </c>
      <c r="I22" s="15">
        <v>5100</v>
      </c>
    </row>
    <row r="23" spans="1:10" ht="3" customHeight="1" thickTop="1" thickBot="1">
      <c r="A23" s="45"/>
      <c r="B23" s="39"/>
      <c r="C23" s="18"/>
      <c r="D23" s="18"/>
      <c r="E23" s="18"/>
      <c r="F23" s="40">
        <v>4</v>
      </c>
      <c r="G23" s="46"/>
      <c r="H23" s="18"/>
      <c r="I23" s="20"/>
      <c r="J23" s="54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47">
        <f t="shared" si="6"/>
        <v>0</v>
      </c>
      <c r="G24" s="47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4" t="s">
        <v>20</v>
      </c>
      <c r="B25" s="42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43">
        <f t="shared" si="7"/>
        <v>0</v>
      </c>
      <c r="G25" s="43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4"/>
      <c r="B26" s="35" t="s">
        <v>3</v>
      </c>
      <c r="C26" s="12"/>
      <c r="D26" s="12"/>
      <c r="E26" s="12"/>
      <c r="F26" s="55"/>
      <c r="G26" s="55"/>
      <c r="H26" s="12"/>
      <c r="I26" s="13"/>
    </row>
    <row r="27" spans="1:10" ht="14.25" customHeight="1">
      <c r="A27" s="34" t="s">
        <v>33</v>
      </c>
      <c r="B27" s="56" t="s">
        <v>30</v>
      </c>
      <c r="C27" s="14">
        <v>0</v>
      </c>
      <c r="D27" s="14">
        <v>0</v>
      </c>
      <c r="E27" s="14">
        <v>0</v>
      </c>
      <c r="F27" s="43">
        <v>0</v>
      </c>
      <c r="G27" s="43">
        <v>0</v>
      </c>
      <c r="H27" s="14">
        <v>0</v>
      </c>
      <c r="I27" s="15">
        <v>0</v>
      </c>
    </row>
    <row r="28" spans="1:10" ht="14.25" customHeight="1">
      <c r="A28" s="34"/>
      <c r="B28" s="56" t="s">
        <v>31</v>
      </c>
      <c r="C28" s="14">
        <v>0</v>
      </c>
      <c r="D28" s="14">
        <v>0</v>
      </c>
      <c r="E28" s="14">
        <v>0</v>
      </c>
      <c r="F28" s="43">
        <v>0</v>
      </c>
      <c r="G28" s="43">
        <v>0</v>
      </c>
      <c r="H28" s="14">
        <v>0</v>
      </c>
      <c r="I28" s="15">
        <v>0</v>
      </c>
    </row>
    <row r="29" spans="1:10" ht="25.5">
      <c r="A29" s="34" t="s">
        <v>18</v>
      </c>
      <c r="B29" s="35" t="s">
        <v>29</v>
      </c>
      <c r="C29" s="14">
        <v>0</v>
      </c>
      <c r="D29" s="14">
        <v>0</v>
      </c>
      <c r="E29" s="14">
        <v>0</v>
      </c>
      <c r="F29" s="43">
        <v>0</v>
      </c>
      <c r="G29" s="43">
        <v>0</v>
      </c>
      <c r="H29" s="14">
        <v>0</v>
      </c>
      <c r="I29" s="15">
        <v>0</v>
      </c>
    </row>
    <row r="30" spans="1:10" ht="15" customHeight="1" thickBot="1">
      <c r="A30" s="50" t="s">
        <v>19</v>
      </c>
      <c r="B30" s="51" t="s">
        <v>2</v>
      </c>
      <c r="C30" s="16">
        <v>0</v>
      </c>
      <c r="D30" s="16">
        <v>0</v>
      </c>
      <c r="E30" s="16">
        <v>0</v>
      </c>
      <c r="F30" s="52">
        <v>0</v>
      </c>
      <c r="G30" s="52">
        <v>0</v>
      </c>
      <c r="H30" s="16">
        <v>0</v>
      </c>
      <c r="I30" s="17">
        <v>0</v>
      </c>
    </row>
    <row r="31" spans="1:10" ht="14.25" thickTop="1" thickBot="1">
      <c r="A31" s="95"/>
      <c r="B31" s="95"/>
      <c r="C31" s="95"/>
      <c r="D31" s="95"/>
      <c r="E31" s="95"/>
      <c r="F31" s="95"/>
      <c r="G31" s="95"/>
      <c r="H31" s="95"/>
      <c r="I31" s="96"/>
    </row>
    <row r="32" spans="1:10" s="61" customFormat="1" ht="15" customHeight="1" thickTop="1">
      <c r="A32" s="71"/>
      <c r="B32" s="103" t="s">
        <v>51</v>
      </c>
      <c r="C32" s="103"/>
      <c r="D32" s="103"/>
      <c r="E32" s="103"/>
      <c r="F32" s="103"/>
      <c r="G32" s="83"/>
      <c r="H32" s="83"/>
      <c r="I32" s="83"/>
    </row>
    <row r="33" spans="1:9" s="61" customFormat="1" ht="49.5" customHeight="1">
      <c r="A33" s="72"/>
      <c r="B33" s="104"/>
      <c r="C33" s="104"/>
      <c r="D33" s="104"/>
      <c r="E33" s="104"/>
      <c r="F33" s="104"/>
      <c r="G33" s="83"/>
      <c r="H33" s="83"/>
      <c r="I33" s="83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="110" zoomScaleNormal="110" zoomScaleSheetLayoutView="110" workbookViewId="0">
      <selection activeCell="D17" sqref="D17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107" t="s">
        <v>24</v>
      </c>
      <c r="B1" s="88" t="s">
        <v>27</v>
      </c>
      <c r="C1" s="88" t="s">
        <v>41</v>
      </c>
      <c r="D1" s="88" t="s">
        <v>35</v>
      </c>
      <c r="E1" s="88" t="s">
        <v>49</v>
      </c>
      <c r="F1" s="92" t="s">
        <v>42</v>
      </c>
      <c r="G1" s="93"/>
      <c r="H1" s="92" t="s">
        <v>43</v>
      </c>
      <c r="I1" s="93"/>
    </row>
    <row r="2" spans="1:9" ht="60.75" customHeight="1" thickTop="1" thickBot="1">
      <c r="A2" s="108"/>
      <c r="B2" s="89"/>
      <c r="C2" s="89"/>
      <c r="D2" s="89"/>
      <c r="E2" s="89"/>
      <c r="F2" s="73" t="s">
        <v>0</v>
      </c>
      <c r="G2" s="23" t="s">
        <v>47</v>
      </c>
      <c r="H2" s="23" t="s">
        <v>36</v>
      </c>
      <c r="I2" s="24" t="s">
        <v>50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10">
        <f>C10+C19+C24</f>
        <v>5500</v>
      </c>
      <c r="D4" s="10">
        <f t="shared" ref="D4:I4" si="0">D10+D19+D24</f>
        <v>58200</v>
      </c>
      <c r="E4" s="10">
        <f t="shared" si="0"/>
        <v>58200</v>
      </c>
      <c r="F4" s="81">
        <f t="shared" si="0"/>
        <v>37</v>
      </c>
      <c r="G4" s="81">
        <f t="shared" si="0"/>
        <v>13</v>
      </c>
      <c r="H4" s="10">
        <f t="shared" si="0"/>
        <v>1184308.72</v>
      </c>
      <c r="I4" s="10">
        <f t="shared" si="0"/>
        <v>58200</v>
      </c>
    </row>
    <row r="5" spans="1:9" ht="12.75" customHeight="1">
      <c r="A5" s="30"/>
      <c r="B5" s="31" t="s">
        <v>3</v>
      </c>
      <c r="C5" s="12"/>
      <c r="D5" s="12"/>
      <c r="E5" s="12"/>
      <c r="F5" s="6"/>
      <c r="G5" s="6"/>
      <c r="H5" s="78"/>
      <c r="I5" s="12"/>
    </row>
    <row r="6" spans="1:9" ht="12.75" customHeight="1">
      <c r="A6" s="32" t="s">
        <v>7</v>
      </c>
      <c r="B6" s="33" t="s">
        <v>1</v>
      </c>
      <c r="C6" s="14">
        <f>C11+C20+C25</f>
        <v>0</v>
      </c>
      <c r="D6" s="14">
        <f t="shared" ref="D6:I6" si="1">D11+D20+D25</f>
        <v>0</v>
      </c>
      <c r="E6" s="14">
        <f t="shared" si="1"/>
        <v>0</v>
      </c>
      <c r="F6" s="1">
        <f t="shared" si="1"/>
        <v>24</v>
      </c>
      <c r="G6" s="1">
        <f t="shared" si="1"/>
        <v>0</v>
      </c>
      <c r="H6" s="14">
        <f t="shared" si="1"/>
        <v>1126108.72</v>
      </c>
      <c r="I6" s="14">
        <f t="shared" si="1"/>
        <v>0</v>
      </c>
    </row>
    <row r="7" spans="1:9" ht="27.75" customHeight="1">
      <c r="A7" s="34" t="s">
        <v>8</v>
      </c>
      <c r="B7" s="35" t="s">
        <v>29</v>
      </c>
      <c r="C7" s="14">
        <f>C16+C21+C29</f>
        <v>0</v>
      </c>
      <c r="D7" s="14">
        <f t="shared" ref="D7:I7" si="2">D16+D21+D29</f>
        <v>0</v>
      </c>
      <c r="E7" s="14">
        <f t="shared" si="2"/>
        <v>0</v>
      </c>
      <c r="F7" s="1">
        <f>F16+F21+F29</f>
        <v>0</v>
      </c>
      <c r="G7" s="1">
        <f t="shared" si="2"/>
        <v>0</v>
      </c>
      <c r="H7" s="14">
        <f t="shared" si="2"/>
        <v>0</v>
      </c>
      <c r="I7" s="14">
        <f t="shared" si="2"/>
        <v>0</v>
      </c>
    </row>
    <row r="8" spans="1:9" ht="13.5" customHeight="1" thickBot="1">
      <c r="A8" s="36" t="s">
        <v>9</v>
      </c>
      <c r="B8" s="37" t="s">
        <v>2</v>
      </c>
      <c r="C8" s="16">
        <f>C17+C22+C30</f>
        <v>5500</v>
      </c>
      <c r="D8" s="16">
        <f t="shared" ref="D8:I8" si="3">D17+D22+D30</f>
        <v>58200</v>
      </c>
      <c r="E8" s="16">
        <f t="shared" si="3"/>
        <v>58200</v>
      </c>
      <c r="F8" s="4">
        <f t="shared" si="3"/>
        <v>13</v>
      </c>
      <c r="G8" s="4">
        <f t="shared" si="3"/>
        <v>13</v>
      </c>
      <c r="H8" s="16">
        <f t="shared" si="3"/>
        <v>58200</v>
      </c>
      <c r="I8" s="16">
        <f t="shared" si="3"/>
        <v>58200</v>
      </c>
    </row>
    <row r="9" spans="1:9" ht="14.25" thickTop="1" thickBot="1">
      <c r="A9" s="38"/>
      <c r="B9" s="39"/>
      <c r="C9" s="18"/>
      <c r="D9" s="18"/>
      <c r="E9" s="18"/>
      <c r="F9" s="40"/>
      <c r="G9" s="40"/>
      <c r="H9" s="18"/>
      <c r="I9" s="20"/>
    </row>
    <row r="10" spans="1:9" ht="17.25" customHeight="1" thickTop="1">
      <c r="A10" s="28" t="s">
        <v>10</v>
      </c>
      <c r="B10" s="41" t="s">
        <v>21</v>
      </c>
      <c r="C10" s="10">
        <f t="shared" ref="C10:I10" si="4">C11+C16+C17</f>
        <v>0</v>
      </c>
      <c r="D10" s="10">
        <f t="shared" si="4"/>
        <v>58200</v>
      </c>
      <c r="E10" s="10">
        <f t="shared" si="4"/>
        <v>58200</v>
      </c>
      <c r="F10" s="81">
        <f t="shared" si="4"/>
        <v>37</v>
      </c>
      <c r="G10" s="81">
        <f t="shared" si="4"/>
        <v>13</v>
      </c>
      <c r="H10" s="79">
        <f t="shared" si="4"/>
        <v>1184308.72</v>
      </c>
      <c r="I10" s="79">
        <f t="shared" si="4"/>
        <v>58200</v>
      </c>
    </row>
    <row r="11" spans="1:9" ht="15" customHeight="1">
      <c r="A11" s="34" t="s">
        <v>11</v>
      </c>
      <c r="B11" s="35" t="s">
        <v>1</v>
      </c>
      <c r="C11" s="14">
        <f>C13+C15+C14</f>
        <v>0</v>
      </c>
      <c r="D11" s="14">
        <f t="shared" ref="D11:I11" si="5">D13+D15+D14</f>
        <v>0</v>
      </c>
      <c r="E11" s="14">
        <f t="shared" si="5"/>
        <v>0</v>
      </c>
      <c r="F11" s="43">
        <f>F13+F15+F14</f>
        <v>24</v>
      </c>
      <c r="G11" s="43">
        <f>G13+G15+G14</f>
        <v>0</v>
      </c>
      <c r="H11" s="14">
        <f t="shared" si="5"/>
        <v>1126108.72</v>
      </c>
      <c r="I11" s="14">
        <f t="shared" si="5"/>
        <v>0</v>
      </c>
    </row>
    <row r="12" spans="1:9" ht="15" customHeight="1">
      <c r="A12" s="34"/>
      <c r="B12" s="42" t="s">
        <v>3</v>
      </c>
      <c r="C12" s="14"/>
      <c r="D12" s="14"/>
      <c r="E12" s="14"/>
      <c r="F12" s="43"/>
      <c r="G12" s="43"/>
      <c r="H12" s="80"/>
      <c r="I12" s="14"/>
    </row>
    <row r="13" spans="1:9" ht="15.75" customHeight="1">
      <c r="A13" s="34"/>
      <c r="B13" s="35" t="s">
        <v>4</v>
      </c>
      <c r="C13" s="14">
        <v>0</v>
      </c>
      <c r="D13" s="14">
        <v>0</v>
      </c>
      <c r="E13" s="14">
        <v>0</v>
      </c>
      <c r="F13" s="43">
        <v>0</v>
      </c>
      <c r="G13" s="43">
        <v>0</v>
      </c>
      <c r="H13" s="14">
        <v>0</v>
      </c>
      <c r="I13" s="14">
        <v>0</v>
      </c>
    </row>
    <row r="14" spans="1:9" ht="25.5">
      <c r="A14" s="34"/>
      <c r="B14" s="21" t="s">
        <v>37</v>
      </c>
      <c r="C14" s="14">
        <v>0</v>
      </c>
      <c r="D14" s="14">
        <v>0</v>
      </c>
      <c r="E14" s="14">
        <v>0</v>
      </c>
      <c r="F14" s="43">
        <v>24</v>
      </c>
      <c r="G14" s="43">
        <v>0</v>
      </c>
      <c r="H14" s="14">
        <v>1126108.72</v>
      </c>
      <c r="I14" s="14">
        <v>0</v>
      </c>
    </row>
    <row r="15" spans="1:9" ht="15.75" customHeight="1">
      <c r="A15" s="44"/>
      <c r="B15" s="33" t="s">
        <v>38</v>
      </c>
      <c r="C15" s="14">
        <v>0</v>
      </c>
      <c r="D15" s="14">
        <v>0</v>
      </c>
      <c r="E15" s="14">
        <v>0</v>
      </c>
      <c r="F15" s="43">
        <v>0</v>
      </c>
      <c r="G15" s="43">
        <v>0</v>
      </c>
      <c r="H15" s="14">
        <v>0</v>
      </c>
      <c r="I15" s="14">
        <v>0</v>
      </c>
    </row>
    <row r="16" spans="1:9" ht="27.75" customHeight="1">
      <c r="A16" s="34" t="s">
        <v>12</v>
      </c>
      <c r="B16" s="35" t="s">
        <v>29</v>
      </c>
      <c r="C16" s="14">
        <v>0</v>
      </c>
      <c r="D16" s="14">
        <v>0</v>
      </c>
      <c r="E16" s="14">
        <v>0</v>
      </c>
      <c r="F16" s="43">
        <v>0</v>
      </c>
      <c r="G16" s="43">
        <v>0</v>
      </c>
      <c r="H16" s="14">
        <v>0</v>
      </c>
      <c r="I16" s="14">
        <v>0</v>
      </c>
    </row>
    <row r="17" spans="1:9" ht="14.25" customHeight="1" thickBot="1">
      <c r="A17" s="36" t="s">
        <v>13</v>
      </c>
      <c r="B17" s="37" t="s">
        <v>2</v>
      </c>
      <c r="C17" s="16">
        <v>0</v>
      </c>
      <c r="D17" s="16">
        <v>58200</v>
      </c>
      <c r="E17" s="16">
        <v>58200</v>
      </c>
      <c r="F17" s="4">
        <v>13</v>
      </c>
      <c r="G17" s="4">
        <v>13</v>
      </c>
      <c r="H17" s="16">
        <v>58200</v>
      </c>
      <c r="I17" s="16">
        <v>58200</v>
      </c>
    </row>
    <row r="18" spans="1:9" ht="0.75" customHeight="1" thickTop="1" thickBot="1">
      <c r="A18" s="45"/>
      <c r="B18" s="39"/>
      <c r="C18" s="18"/>
      <c r="D18" s="18"/>
      <c r="E18" s="18"/>
      <c r="F18" s="40"/>
      <c r="G18" s="40"/>
      <c r="H18" s="18">
        <v>33353.760000000002</v>
      </c>
      <c r="I18" s="18"/>
    </row>
    <row r="19" spans="1:9" ht="14.25" customHeight="1" thickTop="1">
      <c r="A19" s="28">
        <v>3</v>
      </c>
      <c r="B19" s="41" t="s">
        <v>22</v>
      </c>
      <c r="C19" s="10">
        <f t="shared" ref="C19:I19" si="6">C20+C21+C22</f>
        <v>5500</v>
      </c>
      <c r="D19" s="10">
        <f t="shared" si="6"/>
        <v>0</v>
      </c>
      <c r="E19" s="10">
        <f t="shared" si="6"/>
        <v>0</v>
      </c>
      <c r="F19" s="3">
        <f t="shared" si="6"/>
        <v>0</v>
      </c>
      <c r="G19" s="3">
        <f t="shared" si="6"/>
        <v>0</v>
      </c>
      <c r="H19" s="10">
        <f t="shared" si="6"/>
        <v>0</v>
      </c>
      <c r="I19" s="10">
        <f t="shared" si="6"/>
        <v>0</v>
      </c>
    </row>
    <row r="20" spans="1:9" ht="15" customHeight="1">
      <c r="A20" s="44" t="s">
        <v>14</v>
      </c>
      <c r="B20" s="33" t="s">
        <v>1</v>
      </c>
      <c r="C20" s="14">
        <v>0</v>
      </c>
      <c r="D20" s="14">
        <v>0</v>
      </c>
      <c r="E20" s="14">
        <v>0</v>
      </c>
      <c r="F20" s="43">
        <v>0</v>
      </c>
      <c r="G20" s="43">
        <v>0</v>
      </c>
      <c r="H20" s="14">
        <v>0</v>
      </c>
      <c r="I20" s="14">
        <v>0</v>
      </c>
    </row>
    <row r="21" spans="1:9" ht="27.75" customHeight="1">
      <c r="A21" s="44" t="s">
        <v>16</v>
      </c>
      <c r="B21" s="33" t="s">
        <v>29</v>
      </c>
      <c r="C21" s="14">
        <v>0</v>
      </c>
      <c r="D21" s="14">
        <v>0</v>
      </c>
      <c r="E21" s="14">
        <v>0</v>
      </c>
      <c r="F21" s="43">
        <v>0</v>
      </c>
      <c r="G21" s="43">
        <v>0</v>
      </c>
      <c r="H21" s="14">
        <v>0</v>
      </c>
      <c r="I21" s="14">
        <v>0</v>
      </c>
    </row>
    <row r="22" spans="1:9" ht="14.25" customHeight="1" thickBot="1">
      <c r="A22" s="36" t="s">
        <v>15</v>
      </c>
      <c r="B22" s="37" t="s">
        <v>2</v>
      </c>
      <c r="C22" s="16">
        <v>5500</v>
      </c>
      <c r="D22" s="16">
        <v>0</v>
      </c>
      <c r="E22" s="16">
        <v>0</v>
      </c>
      <c r="F22" s="4">
        <v>0</v>
      </c>
      <c r="G22" s="4">
        <v>0</v>
      </c>
      <c r="H22" s="16">
        <v>0</v>
      </c>
      <c r="I22" s="16">
        <v>0</v>
      </c>
    </row>
    <row r="23" spans="1:9" ht="0.75" customHeight="1" thickTop="1" thickBot="1">
      <c r="A23" s="45"/>
      <c r="B23" s="39"/>
      <c r="C23" s="18"/>
      <c r="D23" s="18"/>
      <c r="E23" s="18"/>
      <c r="F23" s="40"/>
      <c r="G23" s="46"/>
      <c r="H23" s="18"/>
      <c r="I23" s="18"/>
    </row>
    <row r="24" spans="1:9" ht="14.25" customHeight="1" thickTop="1">
      <c r="A24" s="28" t="s">
        <v>17</v>
      </c>
      <c r="B24" s="29" t="s">
        <v>23</v>
      </c>
      <c r="C24" s="10">
        <v>0</v>
      </c>
      <c r="D24" s="10">
        <v>0</v>
      </c>
      <c r="E24" s="10">
        <v>0</v>
      </c>
      <c r="F24" s="47">
        <v>0</v>
      </c>
      <c r="G24" s="47">
        <v>0</v>
      </c>
      <c r="H24" s="10">
        <v>0</v>
      </c>
      <c r="I24" s="10">
        <v>0</v>
      </c>
    </row>
    <row r="25" spans="1:9" ht="14.25" customHeight="1">
      <c r="A25" s="48" t="s">
        <v>20</v>
      </c>
      <c r="B25" s="42" t="s">
        <v>1</v>
      </c>
      <c r="C25" s="14">
        <v>0</v>
      </c>
      <c r="D25" s="14">
        <v>0</v>
      </c>
      <c r="E25" s="14">
        <v>0</v>
      </c>
      <c r="F25" s="43">
        <v>0</v>
      </c>
      <c r="G25" s="43">
        <v>0</v>
      </c>
      <c r="H25" s="14">
        <v>0</v>
      </c>
      <c r="I25" s="14">
        <v>0</v>
      </c>
    </row>
    <row r="26" spans="1:9">
      <c r="A26" s="48"/>
      <c r="B26" s="42" t="s">
        <v>3</v>
      </c>
      <c r="C26" s="12"/>
      <c r="D26" s="12"/>
      <c r="E26" s="12"/>
      <c r="F26" s="6"/>
      <c r="G26" s="6"/>
      <c r="H26" s="12"/>
      <c r="I26" s="14"/>
    </row>
    <row r="27" spans="1:9" ht="14.25" customHeight="1">
      <c r="A27" s="48"/>
      <c r="B27" s="49" t="s">
        <v>30</v>
      </c>
      <c r="C27" s="14">
        <v>0</v>
      </c>
      <c r="D27" s="14">
        <v>0</v>
      </c>
      <c r="E27" s="14">
        <v>0</v>
      </c>
      <c r="F27" s="1">
        <v>0</v>
      </c>
      <c r="G27" s="1">
        <v>0</v>
      </c>
      <c r="H27" s="14">
        <v>0</v>
      </c>
      <c r="I27" s="14">
        <v>0</v>
      </c>
    </row>
    <row r="28" spans="1:9" ht="14.25" customHeight="1">
      <c r="A28" s="48"/>
      <c r="B28" s="49" t="s">
        <v>31</v>
      </c>
      <c r="C28" s="14">
        <v>0</v>
      </c>
      <c r="D28" s="14">
        <v>0</v>
      </c>
      <c r="E28" s="14">
        <v>0</v>
      </c>
      <c r="F28" s="1">
        <v>0</v>
      </c>
      <c r="G28" s="1">
        <v>0</v>
      </c>
      <c r="H28" s="14">
        <v>0</v>
      </c>
      <c r="I28" s="14">
        <v>0</v>
      </c>
    </row>
    <row r="29" spans="1:9" ht="27" customHeight="1">
      <c r="A29" s="34" t="s">
        <v>18</v>
      </c>
      <c r="B29" s="35" t="s">
        <v>29</v>
      </c>
      <c r="C29" s="14">
        <v>0</v>
      </c>
      <c r="D29" s="14">
        <v>0</v>
      </c>
      <c r="E29" s="14">
        <v>0</v>
      </c>
      <c r="F29" s="43">
        <v>0</v>
      </c>
      <c r="G29" s="43">
        <v>0</v>
      </c>
      <c r="H29" s="14">
        <v>0</v>
      </c>
      <c r="I29" s="14">
        <v>0</v>
      </c>
    </row>
    <row r="30" spans="1:9" ht="15" customHeight="1" thickBot="1">
      <c r="A30" s="50" t="s">
        <v>19</v>
      </c>
      <c r="B30" s="51" t="s">
        <v>2</v>
      </c>
      <c r="C30" s="16">
        <v>0</v>
      </c>
      <c r="D30" s="16">
        <v>0</v>
      </c>
      <c r="E30" s="16">
        <v>0</v>
      </c>
      <c r="F30" s="52">
        <v>0</v>
      </c>
      <c r="G30" s="52">
        <v>0</v>
      </c>
      <c r="H30" s="16">
        <v>0</v>
      </c>
      <c r="I30" s="16">
        <v>0</v>
      </c>
    </row>
    <row r="31" spans="1:9" s="7" customFormat="1" ht="15.75" customHeight="1" thickTop="1">
      <c r="A31" s="105"/>
      <c r="B31" s="105"/>
      <c r="C31" s="105"/>
      <c r="D31" s="53"/>
      <c r="E31" s="105"/>
      <c r="F31" s="105"/>
      <c r="G31" s="105"/>
      <c r="I31" s="8"/>
    </row>
    <row r="32" spans="1:9" s="7" customFormat="1" ht="12.75" customHeight="1">
      <c r="A32" s="105"/>
      <c r="B32" s="105"/>
      <c r="C32" s="105"/>
      <c r="D32" s="53"/>
      <c r="E32" s="105"/>
      <c r="F32" s="105"/>
      <c r="G32" s="105"/>
      <c r="H32" s="106"/>
      <c r="I32" s="106"/>
    </row>
    <row r="33" spans="1:9" ht="15.75" customHeight="1">
      <c r="H33" s="106"/>
      <c r="I33" s="106"/>
    </row>
    <row r="34" spans="1:9" ht="16.5" hidden="1" customHeight="1">
      <c r="A34" s="82" t="s">
        <v>32</v>
      </c>
      <c r="B34" s="82"/>
      <c r="C34" s="82"/>
      <c r="D34" s="82"/>
      <c r="E34" s="82"/>
      <c r="F34" s="82"/>
      <c r="H34" s="8"/>
      <c r="I34" s="8"/>
    </row>
    <row r="35" spans="1:9" ht="19.5" hidden="1" customHeight="1">
      <c r="A35" s="82"/>
      <c r="B35" s="82"/>
      <c r="C35" s="82"/>
      <c r="D35" s="82"/>
      <c r="E35" s="82"/>
      <c r="F35" s="82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2016-01-28T13:07:04Z</cp:lastPrinted>
  <dcterms:created xsi:type="dcterms:W3CDTF">2008-09-17T10:53:36Z</dcterms:created>
  <dcterms:modified xsi:type="dcterms:W3CDTF">2016-01-28T14:23:52Z</dcterms:modified>
</cp:coreProperties>
</file>